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\Desktop\"/>
    </mc:Choice>
  </mc:AlternateContent>
  <bookViews>
    <workbookView xWindow="0" yWindow="0" windowWidth="25200" windowHeight="11760" xr2:uid="{00000000-000D-0000-FFFF-FFFF00000000}"/>
  </bookViews>
  <sheets>
    <sheet name="Regnskap 2017 Budsjett 2018" sheetId="7" r:id="rId1"/>
  </sheets>
  <calcPr calcId="171027"/>
</workbook>
</file>

<file path=xl/calcChain.xml><?xml version="1.0" encoding="utf-8"?>
<calcChain xmlns="http://schemas.openxmlformats.org/spreadsheetml/2006/main">
  <c r="F14" i="7" l="1"/>
  <c r="D55" i="7"/>
  <c r="F55" i="7"/>
  <c r="D19" i="7" l="1"/>
  <c r="D45" i="7" s="1"/>
  <c r="E42" i="7"/>
  <c r="D42" i="7"/>
  <c r="D86" i="7"/>
  <c r="E86" i="7"/>
  <c r="F86" i="7"/>
  <c r="A72" i="7"/>
  <c r="G86" i="7"/>
  <c r="G42" i="7"/>
  <c r="F42" i="7"/>
  <c r="F111" i="7"/>
  <c r="G111" i="7"/>
  <c r="F19" i="7"/>
  <c r="G19" i="7"/>
  <c r="G55" i="7"/>
  <c r="E19" i="7"/>
  <c r="E45" i="7" s="1"/>
  <c r="E55" i="7"/>
  <c r="D75" i="7"/>
  <c r="E74" i="7"/>
  <c r="D74" i="7"/>
  <c r="E73" i="7"/>
  <c r="D73" i="7"/>
  <c r="G98" i="7"/>
  <c r="G100" i="7" s="1"/>
  <c r="F75" i="7"/>
  <c r="G74" i="7"/>
  <c r="F74" i="7"/>
  <c r="G73" i="7"/>
  <c r="F73" i="7"/>
  <c r="A69" i="7"/>
  <c r="E98" i="7"/>
  <c r="E100" i="7" s="1"/>
  <c r="E58" i="7" l="1"/>
  <c r="G45" i="7"/>
  <c r="G58" i="7" s="1"/>
  <c r="F45" i="7"/>
  <c r="F58" i="7" s="1"/>
  <c r="F96" i="7" s="1"/>
  <c r="F98" i="7" s="1"/>
  <c r="F100" i="7" s="1"/>
  <c r="D58" i="7"/>
  <c r="D96" i="7" s="1"/>
  <c r="D98" i="7" s="1"/>
  <c r="D100" i="7" s="1"/>
</calcChain>
</file>

<file path=xl/sharedStrings.xml><?xml version="1.0" encoding="utf-8"?>
<sst xmlns="http://schemas.openxmlformats.org/spreadsheetml/2006/main" count="105" uniqueCount="74">
  <si>
    <t>RESULTAT REGNSKAP</t>
  </si>
  <si>
    <t>BALANSE</t>
  </si>
  <si>
    <t>EIENDELER</t>
  </si>
  <si>
    <t>Omløpsmidler:</t>
  </si>
  <si>
    <t>GJELD / EGENKAPITAL</t>
  </si>
  <si>
    <t>Egenkapital:</t>
  </si>
  <si>
    <t>Innskutt egenkapital</t>
  </si>
  <si>
    <t>SUM EIENDELER:</t>
  </si>
  <si>
    <t>SUM GJELD OG EGENKAPITAL:</t>
  </si>
  <si>
    <t>Driftsinntekter</t>
  </si>
  <si>
    <t>SUM DRIFTSINNTEKTER:</t>
  </si>
  <si>
    <t>Driftsutgifter</t>
  </si>
  <si>
    <t>DRIFTSRESULTAT:</t>
  </si>
  <si>
    <t>Finansposter</t>
  </si>
  <si>
    <t>Renteinntekter</t>
  </si>
  <si>
    <t>Sum Egenkapital:</t>
  </si>
  <si>
    <t>Årsres(Opptj.egenkap)</t>
  </si>
  <si>
    <t>SUM DRIFTSKOSTNADER:</t>
  </si>
  <si>
    <t>SUM FINANSPOSTER</t>
  </si>
  <si>
    <t>Tilskudd fra H-styret</t>
  </si>
  <si>
    <t xml:space="preserve"> </t>
  </si>
  <si>
    <t>ÅRSRESULTAT:</t>
  </si>
  <si>
    <t>BUDSJETT:</t>
  </si>
  <si>
    <t>REGNSKAP</t>
  </si>
  <si>
    <t>Total:</t>
  </si>
  <si>
    <t xml:space="preserve">   (Sign)</t>
  </si>
  <si>
    <t>Kasserer</t>
  </si>
  <si>
    <t>Renteutg/Gebyrer</t>
  </si>
  <si>
    <t>S 1/2</t>
  </si>
  <si>
    <t>Annen Gjeld:</t>
  </si>
  <si>
    <t>(  6 - 12 )</t>
  </si>
  <si>
    <t>( 13-19 )</t>
  </si>
  <si>
    <t>( 20 - 25 )</t>
  </si>
  <si>
    <t>( 26 +)</t>
  </si>
  <si>
    <t>(  6 - 25 )</t>
  </si>
  <si>
    <t>Kasse / Bank  (Jibbe)</t>
  </si>
  <si>
    <t>S 2/2</t>
  </si>
  <si>
    <t>(  0 - 5 )</t>
  </si>
  <si>
    <t>Premier klubbrenn</t>
  </si>
  <si>
    <t>Trampolinekostnader</t>
  </si>
  <si>
    <t>Trenerkurs</t>
  </si>
  <si>
    <t>Tildelte midler forbund</t>
  </si>
  <si>
    <t>Lønn</t>
  </si>
  <si>
    <t>Andre sosiale kostnader</t>
  </si>
  <si>
    <t>Kontorrekvisita</t>
  </si>
  <si>
    <t>Halleie (Heminghallen)</t>
  </si>
  <si>
    <t>Sum omløpsmidler</t>
  </si>
  <si>
    <t>Arbeidsg.avg. påløpt lønn 2013</t>
  </si>
  <si>
    <t>Heiskort</t>
  </si>
  <si>
    <t xml:space="preserve">  ÅR 2016</t>
  </si>
  <si>
    <t>Magnhild Almås</t>
  </si>
  <si>
    <t>FREESKI - GRUPPA</t>
  </si>
  <si>
    <t>Leder SKI/ Freeski</t>
  </si>
  <si>
    <t xml:space="preserve">  ÅR 2017</t>
  </si>
  <si>
    <t>Div innt. (Bjerkeløpet 2016)</t>
  </si>
  <si>
    <t>Kjøp av utstyr</t>
  </si>
  <si>
    <t>Møter,tilsteln.,div klubbrenn</t>
  </si>
  <si>
    <t>Hilde Foss Christensen</t>
  </si>
  <si>
    <t>Treningsavgift</t>
  </si>
  <si>
    <t>Div. utgifter</t>
  </si>
  <si>
    <t>ÅRSREGNSKAP 2017 / BUDSJETT 2018 Årvoll I.L.</t>
  </si>
  <si>
    <t>3408/3409</t>
  </si>
  <si>
    <t>Egendekning arrangementer</t>
  </si>
  <si>
    <t>Egendekning samlinger</t>
  </si>
  <si>
    <t>Delt. andres stevner/samlinger</t>
  </si>
  <si>
    <t>Kostnader arrangementer</t>
  </si>
  <si>
    <t>Rekvisita / Materiell</t>
  </si>
  <si>
    <t>Leie Heminghallen</t>
  </si>
  <si>
    <t>Diverse utgifter</t>
  </si>
  <si>
    <t>Oppholdsutg. Kurdeltagelse</t>
  </si>
  <si>
    <t>Antall aktive medl. pr. 31.12.17:</t>
  </si>
  <si>
    <t>Oslo, 17.01.18</t>
  </si>
  <si>
    <t xml:space="preserve">  ÅR 2018</t>
  </si>
  <si>
    <t>Gebyrer Buypass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</si>
</sst>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13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/>
    <xf numFmtId="165" fontId="4" fillId="0" borderId="0" xfId="0" applyNumberFormat="1" applyFont="1" applyBorder="1" applyAlignment="1">
      <alignment horizontal="center"/>
    </xf>
    <xf numFmtId="0" fontId="0" fillId="0" borderId="0" xfId="0" applyAlignment="1"/>
    <xf numFmtId="165" fontId="0" fillId="0" borderId="1" xfId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165" fontId="0" fillId="2" borderId="1" xfId="1" applyFont="1" applyFill="1" applyBorder="1"/>
    <xf numFmtId="165" fontId="4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165" fontId="0" fillId="2" borderId="1" xfId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1" fillId="0" borderId="0" xfId="2"/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3" fillId="0" borderId="4" xfId="0" applyFont="1" applyBorder="1" applyAlignment="1"/>
    <xf numFmtId="0" fontId="0" fillId="0" borderId="1" xfId="0" applyBorder="1" applyAlignment="1">
      <alignment horizontal="center"/>
    </xf>
    <xf numFmtId="0" fontId="4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164" fontId="1" fillId="0" borderId="0" xfId="2" applyBorder="1"/>
    <xf numFmtId="0" fontId="0" fillId="0" borderId="0" xfId="0" applyBorder="1" applyAlignment="1">
      <alignment horizontal="right"/>
    </xf>
    <xf numFmtId="164" fontId="4" fillId="0" borderId="0" xfId="2" applyFont="1" applyBorder="1" applyAlignment="1">
      <alignment horizontal="center"/>
    </xf>
    <xf numFmtId="0" fontId="7" fillId="0" borderId="0" xfId="0" applyFont="1" applyBorder="1"/>
    <xf numFmtId="0" fontId="0" fillId="0" borderId="1" xfId="0" applyBorder="1"/>
    <xf numFmtId="0" fontId="4" fillId="0" borderId="5" xfId="0" applyFont="1" applyBorder="1" applyAlignment="1">
      <alignment horizontal="center"/>
    </xf>
    <xf numFmtId="165" fontId="4" fillId="0" borderId="1" xfId="1" applyFont="1" applyBorder="1" applyAlignment="1"/>
    <xf numFmtId="0" fontId="10" fillId="0" borderId="0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7" fillId="0" borderId="0" xfId="0" applyFont="1" applyBorder="1" applyAlignme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9.5703125" customWidth="1"/>
    <col min="2" max="2" width="16" bestFit="1" customWidth="1"/>
    <col min="3" max="3" width="10.28515625" customWidth="1"/>
    <col min="4" max="4" width="13" customWidth="1"/>
    <col min="5" max="5" width="12.85546875" customWidth="1"/>
    <col min="6" max="6" width="13.42578125" customWidth="1"/>
    <col min="7" max="7" width="13" customWidth="1"/>
  </cols>
  <sheetData>
    <row r="1" spans="1:8" ht="18" x14ac:dyDescent="0.25">
      <c r="A1" s="8" t="s">
        <v>60</v>
      </c>
      <c r="H1" s="6" t="s">
        <v>28</v>
      </c>
    </row>
    <row r="2" spans="1:8" ht="18" x14ac:dyDescent="0.25">
      <c r="D2" s="1"/>
    </row>
    <row r="3" spans="1:8" ht="18" x14ac:dyDescent="0.25">
      <c r="A3" s="8" t="s">
        <v>51</v>
      </c>
    </row>
    <row r="4" spans="1:8" ht="18.75" thickBot="1" x14ac:dyDescent="0.3">
      <c r="D4" s="8"/>
    </row>
    <row r="5" spans="1:8" x14ac:dyDescent="0.2">
      <c r="D5" s="31" t="s">
        <v>23</v>
      </c>
      <c r="E5" s="32" t="s">
        <v>22</v>
      </c>
      <c r="F5" s="31" t="s">
        <v>23</v>
      </c>
      <c r="G5" s="32" t="s">
        <v>22</v>
      </c>
      <c r="H5" s="16"/>
    </row>
    <row r="6" spans="1:8" ht="16.5" thickBot="1" x14ac:dyDescent="0.3">
      <c r="A6" s="2" t="s">
        <v>0</v>
      </c>
      <c r="D6" s="33" t="s">
        <v>49</v>
      </c>
      <c r="E6" s="33" t="s">
        <v>53</v>
      </c>
      <c r="F6" s="33" t="s">
        <v>53</v>
      </c>
      <c r="G6" s="33" t="s">
        <v>72</v>
      </c>
      <c r="H6" s="14"/>
    </row>
    <row r="7" spans="1:8" x14ac:dyDescent="0.2">
      <c r="D7" s="13" t="s">
        <v>20</v>
      </c>
      <c r="E7" s="9"/>
      <c r="F7" s="13" t="s">
        <v>20</v>
      </c>
      <c r="G7" s="9"/>
    </row>
    <row r="8" spans="1:8" x14ac:dyDescent="0.2">
      <c r="D8" s="9"/>
      <c r="E8" s="9"/>
      <c r="F8" s="9"/>
      <c r="G8" s="9"/>
    </row>
    <row r="9" spans="1:8" x14ac:dyDescent="0.2">
      <c r="B9" s="4" t="s">
        <v>9</v>
      </c>
      <c r="D9" s="10"/>
      <c r="E9" s="10"/>
      <c r="F9" s="10"/>
      <c r="G9" s="10"/>
    </row>
    <row r="10" spans="1:8" x14ac:dyDescent="0.2">
      <c r="A10" t="s">
        <v>20</v>
      </c>
      <c r="D10" t="s">
        <v>20</v>
      </c>
      <c r="E10" s="11"/>
      <c r="F10" s="11"/>
      <c r="G10" s="11"/>
    </row>
    <row r="11" spans="1:8" x14ac:dyDescent="0.2">
      <c r="A11">
        <v>3000</v>
      </c>
      <c r="B11" t="s">
        <v>48</v>
      </c>
      <c r="D11" s="17">
        <v>0</v>
      </c>
      <c r="E11" s="17">
        <v>0</v>
      </c>
      <c r="F11" s="17">
        <v>17750</v>
      </c>
      <c r="G11" s="17">
        <v>18000</v>
      </c>
    </row>
    <row r="12" spans="1:8" x14ac:dyDescent="0.2">
      <c r="A12">
        <v>3002</v>
      </c>
      <c r="B12" t="s">
        <v>41</v>
      </c>
      <c r="D12" s="17">
        <v>18122</v>
      </c>
      <c r="E12" s="17"/>
      <c r="F12" s="17"/>
      <c r="G12" s="17"/>
    </row>
    <row r="13" spans="1:8" x14ac:dyDescent="0.2">
      <c r="A13">
        <v>3401</v>
      </c>
      <c r="B13" s="7" t="s">
        <v>19</v>
      </c>
      <c r="D13" s="17">
        <v>43236</v>
      </c>
      <c r="E13" s="17">
        <v>39823</v>
      </c>
      <c r="F13" s="17">
        <v>39823</v>
      </c>
      <c r="G13" s="17">
        <v>48386</v>
      </c>
    </row>
    <row r="14" spans="1:8" x14ac:dyDescent="0.2">
      <c r="A14" s="6" t="s">
        <v>61</v>
      </c>
      <c r="B14" t="s">
        <v>58</v>
      </c>
      <c r="D14" s="17">
        <v>116969.16</v>
      </c>
      <c r="E14" s="17">
        <v>118250</v>
      </c>
      <c r="F14" s="17">
        <f>2800+106293.92+1206.08</f>
        <v>110300</v>
      </c>
      <c r="G14" s="17">
        <v>112500</v>
      </c>
    </row>
    <row r="15" spans="1:8" x14ac:dyDescent="0.2">
      <c r="A15" s="6">
        <v>3410</v>
      </c>
      <c r="B15" t="s">
        <v>62</v>
      </c>
      <c r="D15" s="17">
        <v>3600</v>
      </c>
      <c r="E15" s="17">
        <v>0</v>
      </c>
      <c r="F15" s="17">
        <v>4000</v>
      </c>
      <c r="G15" s="17">
        <v>0</v>
      </c>
    </row>
    <row r="16" spans="1:8" x14ac:dyDescent="0.2">
      <c r="A16" s="6">
        <v>3411</v>
      </c>
      <c r="B16" t="s">
        <v>63</v>
      </c>
      <c r="D16" s="17">
        <v>127501</v>
      </c>
      <c r="E16" s="17"/>
      <c r="F16" s="17">
        <v>118200</v>
      </c>
      <c r="G16" s="17">
        <v>125000</v>
      </c>
    </row>
    <row r="17" spans="1:7" x14ac:dyDescent="0.2">
      <c r="A17" s="6">
        <v>3703</v>
      </c>
      <c r="B17" t="s">
        <v>54</v>
      </c>
      <c r="D17" s="17">
        <v>0</v>
      </c>
      <c r="E17" s="17">
        <v>0</v>
      </c>
      <c r="F17" s="17">
        <v>8517</v>
      </c>
      <c r="G17" s="17">
        <v>0</v>
      </c>
    </row>
    <row r="18" spans="1:7" x14ac:dyDescent="0.2">
      <c r="B18" t="s">
        <v>20</v>
      </c>
      <c r="D18" s="12" t="s">
        <v>20</v>
      </c>
      <c r="E18" s="11"/>
      <c r="F18" s="12" t="s">
        <v>20</v>
      </c>
      <c r="G18" s="11"/>
    </row>
    <row r="19" spans="1:7" x14ac:dyDescent="0.2">
      <c r="B19" s="3" t="s">
        <v>10</v>
      </c>
      <c r="D19" s="22">
        <f>SUM(D11:D17)</f>
        <v>309428.16000000003</v>
      </c>
      <c r="E19" s="22">
        <f>SUM(E11:E17)</f>
        <v>158073</v>
      </c>
      <c r="F19" s="22">
        <f>SUM(F11:F17)</f>
        <v>298590</v>
      </c>
      <c r="G19" s="22">
        <f>SUM(G11:G17)</f>
        <v>303886</v>
      </c>
    </row>
    <row r="20" spans="1:7" x14ac:dyDescent="0.2">
      <c r="D20" s="12"/>
      <c r="E20" s="11"/>
      <c r="F20" s="12"/>
      <c r="G20" s="11"/>
    </row>
    <row r="21" spans="1:7" x14ac:dyDescent="0.2">
      <c r="D21" s="11"/>
      <c r="E21" s="11"/>
      <c r="F21" s="11"/>
      <c r="G21" s="11"/>
    </row>
    <row r="22" spans="1:7" x14ac:dyDescent="0.2">
      <c r="B22" s="4" t="s">
        <v>11</v>
      </c>
      <c r="D22" s="10"/>
      <c r="E22" s="10"/>
      <c r="F22" s="10"/>
      <c r="G22" s="10"/>
    </row>
    <row r="23" spans="1:7" x14ac:dyDescent="0.2">
      <c r="D23" s="11"/>
      <c r="E23" s="11"/>
      <c r="F23" s="11"/>
      <c r="G23" s="11"/>
    </row>
    <row r="24" spans="1:7" x14ac:dyDescent="0.2">
      <c r="A24">
        <v>4000</v>
      </c>
      <c r="B24" t="s">
        <v>64</v>
      </c>
      <c r="D24" s="17">
        <v>129135</v>
      </c>
      <c r="E24" s="17">
        <v>3000</v>
      </c>
      <c r="F24" s="17">
        <v>84070</v>
      </c>
      <c r="G24" s="17">
        <v>130000</v>
      </c>
    </row>
    <row r="25" spans="1:7" x14ac:dyDescent="0.2">
      <c r="A25">
        <v>4001</v>
      </c>
      <c r="B25" t="s">
        <v>65</v>
      </c>
      <c r="D25" s="17"/>
      <c r="E25" s="17"/>
      <c r="F25" s="17">
        <v>13400</v>
      </c>
      <c r="G25" s="17"/>
    </row>
    <row r="26" spans="1:7" x14ac:dyDescent="0.2">
      <c r="A26">
        <v>4005</v>
      </c>
      <c r="B26" t="s">
        <v>55</v>
      </c>
      <c r="D26" s="17">
        <v>15315.9</v>
      </c>
      <c r="E26" s="17">
        <v>15000</v>
      </c>
      <c r="F26" s="17">
        <v>0</v>
      </c>
      <c r="G26" s="17">
        <v>15000</v>
      </c>
    </row>
    <row r="27" spans="1:7" x14ac:dyDescent="0.2">
      <c r="A27">
        <v>4040</v>
      </c>
      <c r="B27" t="s">
        <v>48</v>
      </c>
      <c r="D27" s="17">
        <v>180</v>
      </c>
      <c r="E27" s="17">
        <v>0</v>
      </c>
      <c r="F27" s="17">
        <v>0</v>
      </c>
      <c r="G27" s="17"/>
    </row>
    <row r="28" spans="1:7" x14ac:dyDescent="0.2">
      <c r="A28">
        <v>4090</v>
      </c>
      <c r="B28" t="s">
        <v>45</v>
      </c>
      <c r="D28" s="17">
        <v>1900</v>
      </c>
      <c r="E28" s="17">
        <v>9500</v>
      </c>
      <c r="F28" s="17">
        <v>0</v>
      </c>
      <c r="G28" s="17"/>
    </row>
    <row r="29" spans="1:7" x14ac:dyDescent="0.2">
      <c r="A29">
        <v>4230</v>
      </c>
      <c r="B29" t="s">
        <v>66</v>
      </c>
      <c r="D29" s="17">
        <v>0</v>
      </c>
      <c r="E29" s="17">
        <v>5000</v>
      </c>
      <c r="F29" s="17">
        <v>0</v>
      </c>
      <c r="G29" s="17">
        <v>5000</v>
      </c>
    </row>
    <row r="30" spans="1:7" x14ac:dyDescent="0.2">
      <c r="A30">
        <v>5000</v>
      </c>
      <c r="B30" t="s">
        <v>42</v>
      </c>
      <c r="D30" s="17">
        <v>97911.25</v>
      </c>
      <c r="E30" s="17">
        <v>125000</v>
      </c>
      <c r="F30" s="17">
        <v>92000</v>
      </c>
      <c r="G30" s="17">
        <v>125000</v>
      </c>
    </row>
    <row r="31" spans="1:7" x14ac:dyDescent="0.2">
      <c r="A31">
        <v>5001</v>
      </c>
      <c r="B31" t="s">
        <v>43</v>
      </c>
      <c r="D31" s="17">
        <v>0</v>
      </c>
      <c r="E31" s="17">
        <v>2000</v>
      </c>
      <c r="F31" s="17">
        <v>2560.6999999999998</v>
      </c>
      <c r="G31" s="17">
        <v>2000</v>
      </c>
    </row>
    <row r="32" spans="1:7" x14ac:dyDescent="0.2">
      <c r="A32">
        <v>5900</v>
      </c>
      <c r="B32" t="s">
        <v>40</v>
      </c>
      <c r="D32" s="17">
        <v>1500</v>
      </c>
      <c r="E32" s="17">
        <v>10000</v>
      </c>
      <c r="F32" s="17">
        <v>8308</v>
      </c>
      <c r="G32" s="17">
        <v>10000</v>
      </c>
    </row>
    <row r="33" spans="1:7" x14ac:dyDescent="0.2">
      <c r="A33">
        <v>6310</v>
      </c>
      <c r="B33" t="s">
        <v>67</v>
      </c>
      <c r="D33" s="17"/>
      <c r="E33" s="17"/>
      <c r="F33" s="17">
        <v>11400</v>
      </c>
      <c r="G33" s="17">
        <v>15000</v>
      </c>
    </row>
    <row r="34" spans="1:7" x14ac:dyDescent="0.2">
      <c r="A34">
        <v>6700</v>
      </c>
      <c r="B34" t="s">
        <v>39</v>
      </c>
      <c r="D34" s="17">
        <v>0</v>
      </c>
      <c r="E34" s="17">
        <v>0</v>
      </c>
      <c r="F34" s="17">
        <v>50876</v>
      </c>
      <c r="G34" s="17"/>
    </row>
    <row r="35" spans="1:7" x14ac:dyDescent="0.2">
      <c r="A35">
        <v>6800</v>
      </c>
      <c r="B35" t="s">
        <v>44</v>
      </c>
      <c r="D35" s="17">
        <v>0</v>
      </c>
      <c r="E35" s="17">
        <v>1500</v>
      </c>
      <c r="F35" s="17">
        <v>0</v>
      </c>
      <c r="G35" s="17">
        <v>1500</v>
      </c>
    </row>
    <row r="36" spans="1:7" x14ac:dyDescent="0.2">
      <c r="A36">
        <v>6809</v>
      </c>
      <c r="B36" t="s">
        <v>68</v>
      </c>
      <c r="D36" s="17"/>
      <c r="E36" s="17"/>
      <c r="F36" s="17">
        <v>0</v>
      </c>
      <c r="G36" s="17"/>
    </row>
    <row r="37" spans="1:7" x14ac:dyDescent="0.2">
      <c r="A37">
        <v>7301</v>
      </c>
      <c r="B37" t="s">
        <v>56</v>
      </c>
      <c r="D37" s="17">
        <v>3272</v>
      </c>
      <c r="E37" s="17">
        <v>3500</v>
      </c>
      <c r="F37" s="17">
        <v>0</v>
      </c>
      <c r="G37" s="17"/>
    </row>
    <row r="38" spans="1:7" x14ac:dyDescent="0.2">
      <c r="A38">
        <v>7400</v>
      </c>
      <c r="B38" t="s">
        <v>38</v>
      </c>
      <c r="D38" s="17">
        <v>3616.5</v>
      </c>
      <c r="E38" s="17">
        <v>4000</v>
      </c>
      <c r="F38" s="17">
        <v>5589</v>
      </c>
      <c r="G38" s="17">
        <v>6000</v>
      </c>
    </row>
    <row r="39" spans="1:7" x14ac:dyDescent="0.2">
      <c r="A39">
        <v>7700</v>
      </c>
      <c r="B39" t="s">
        <v>69</v>
      </c>
      <c r="D39" s="17"/>
      <c r="E39" s="17"/>
      <c r="F39" s="17">
        <v>0</v>
      </c>
      <c r="G39" s="17"/>
    </row>
    <row r="40" spans="1:7" x14ac:dyDescent="0.2">
      <c r="A40">
        <v>7790</v>
      </c>
      <c r="B40" t="s">
        <v>59</v>
      </c>
      <c r="D40" s="17">
        <v>0</v>
      </c>
      <c r="E40" s="17">
        <v>2000</v>
      </c>
      <c r="F40" s="17">
        <v>0</v>
      </c>
      <c r="G40" s="17">
        <v>2000</v>
      </c>
    </row>
    <row r="41" spans="1:7" x14ac:dyDescent="0.2">
      <c r="D41" s="34"/>
      <c r="E41" s="34"/>
      <c r="F41" s="34"/>
      <c r="G41" s="34"/>
    </row>
    <row r="42" spans="1:7" x14ac:dyDescent="0.2">
      <c r="A42" t="s">
        <v>20</v>
      </c>
      <c r="B42" s="3" t="s">
        <v>17</v>
      </c>
      <c r="D42" s="22">
        <f>SUM(D24:D40)</f>
        <v>252830.65</v>
      </c>
      <c r="E42" s="22">
        <f>SUM(E24:E40)</f>
        <v>180500</v>
      </c>
      <c r="F42" s="22">
        <f>SUM(F24:F40)</f>
        <v>268203.7</v>
      </c>
      <c r="G42" s="22">
        <f>SUM(G24:G40)</f>
        <v>311500</v>
      </c>
    </row>
    <row r="43" spans="1:7" x14ac:dyDescent="0.2">
      <c r="D43" s="11"/>
      <c r="E43" s="9" t="s">
        <v>20</v>
      </c>
      <c r="F43" s="11"/>
      <c r="G43" s="9" t="s">
        <v>20</v>
      </c>
    </row>
    <row r="44" spans="1:7" x14ac:dyDescent="0.2">
      <c r="D44" s="11"/>
      <c r="E44" s="13"/>
      <c r="F44" s="11"/>
      <c r="G44" s="13"/>
    </row>
    <row r="45" spans="1:7" x14ac:dyDescent="0.2">
      <c r="B45" s="3" t="s">
        <v>12</v>
      </c>
      <c r="C45" s="3"/>
      <c r="D45" s="23">
        <f>SUM(D19-D42)</f>
        <v>56597.510000000038</v>
      </c>
      <c r="E45" s="23">
        <f>SUM(E19-E42)</f>
        <v>-22427</v>
      </c>
      <c r="F45" s="23">
        <f>SUM(F19-F42)</f>
        <v>30386.299999999988</v>
      </c>
      <c r="G45" s="23">
        <f>SUM(G19-G42)</f>
        <v>-7614</v>
      </c>
    </row>
    <row r="46" spans="1:7" x14ac:dyDescent="0.2">
      <c r="C46" s="3"/>
      <c r="D46" s="10"/>
      <c r="E46" s="11"/>
      <c r="F46" s="10"/>
      <c r="G46" s="11"/>
    </row>
    <row r="47" spans="1:7" x14ac:dyDescent="0.2">
      <c r="C47" s="3"/>
      <c r="D47" s="10"/>
      <c r="E47" s="11"/>
      <c r="F47" s="10"/>
      <c r="G47" s="11"/>
    </row>
    <row r="48" spans="1:7" x14ac:dyDescent="0.2">
      <c r="A48" s="3"/>
      <c r="D48" s="11"/>
      <c r="E48" s="11"/>
      <c r="F48" s="11"/>
      <c r="G48" s="11"/>
    </row>
    <row r="49" spans="1:7" x14ac:dyDescent="0.2">
      <c r="A49" s="3"/>
      <c r="B49" s="4" t="s">
        <v>13</v>
      </c>
      <c r="D49" s="10"/>
      <c r="E49" s="10"/>
      <c r="F49" s="10"/>
      <c r="G49" s="10"/>
    </row>
    <row r="50" spans="1:7" x14ac:dyDescent="0.2">
      <c r="B50" s="4"/>
      <c r="D50" s="11"/>
      <c r="E50" s="11"/>
      <c r="F50" s="11"/>
      <c r="G50" s="11"/>
    </row>
    <row r="51" spans="1:7" x14ac:dyDescent="0.2">
      <c r="A51">
        <v>8040</v>
      </c>
      <c r="B51" s="7" t="s">
        <v>14</v>
      </c>
      <c r="D51" s="17">
        <v>138.21</v>
      </c>
      <c r="E51" s="17">
        <v>0</v>
      </c>
      <c r="F51" s="17">
        <v>123.18</v>
      </c>
      <c r="G51" s="17">
        <v>0</v>
      </c>
    </row>
    <row r="52" spans="1:7" x14ac:dyDescent="0.2">
      <c r="A52">
        <v>8140</v>
      </c>
      <c r="B52" s="7" t="s">
        <v>27</v>
      </c>
      <c r="D52" s="17">
        <v>91.25</v>
      </c>
      <c r="E52" s="17">
        <v>0</v>
      </c>
      <c r="F52" s="17">
        <v>120</v>
      </c>
      <c r="G52" s="17"/>
    </row>
    <row r="53" spans="1:7" x14ac:dyDescent="0.2">
      <c r="A53">
        <v>8155</v>
      </c>
      <c r="B53" s="7" t="s">
        <v>73</v>
      </c>
      <c r="D53" s="42">
        <v>0</v>
      </c>
      <c r="E53" s="42"/>
      <c r="F53" s="42">
        <v>1206.08</v>
      </c>
      <c r="G53" s="17">
        <v>0</v>
      </c>
    </row>
    <row r="54" spans="1:7" x14ac:dyDescent="0.2">
      <c r="A54" t="s">
        <v>20</v>
      </c>
      <c r="D54" s="9"/>
      <c r="E54" s="9"/>
      <c r="F54" s="9"/>
      <c r="G54" s="9"/>
    </row>
    <row r="55" spans="1:7" x14ac:dyDescent="0.2">
      <c r="B55" s="3" t="s">
        <v>18</v>
      </c>
      <c r="D55" s="22">
        <f>SUM(D51-D52-D53)</f>
        <v>46.960000000000008</v>
      </c>
      <c r="E55" s="22">
        <f>SUM(E51-E52)</f>
        <v>0</v>
      </c>
      <c r="F55" s="22">
        <f>SUM(F51-F52-F53)</f>
        <v>-1202.8999999999999</v>
      </c>
      <c r="G55" s="22">
        <f>SUM(G51-G53)</f>
        <v>0</v>
      </c>
    </row>
    <row r="56" spans="1:7" x14ac:dyDescent="0.2">
      <c r="D56" s="9" t="s">
        <v>20</v>
      </c>
      <c r="E56" s="9" t="s">
        <v>20</v>
      </c>
      <c r="F56" s="9" t="s">
        <v>20</v>
      </c>
      <c r="G56" s="9" t="s">
        <v>20</v>
      </c>
    </row>
    <row r="57" spans="1:7" x14ac:dyDescent="0.2">
      <c r="D57" s="13"/>
      <c r="E57" s="13"/>
      <c r="F57" s="13"/>
      <c r="G57" s="13"/>
    </row>
    <row r="58" spans="1:7" x14ac:dyDescent="0.2">
      <c r="B58" s="3" t="s">
        <v>21</v>
      </c>
      <c r="C58" s="3"/>
      <c r="D58" s="23">
        <f>SUM(D45+D55)</f>
        <v>56644.470000000038</v>
      </c>
      <c r="E58" s="23">
        <f>SUM(E45+E55)</f>
        <v>-22427</v>
      </c>
      <c r="F58" s="23">
        <f>SUM(F45+F55)</f>
        <v>29183.399999999987</v>
      </c>
      <c r="G58" s="23">
        <f>SUM(G45+G55)</f>
        <v>-7614</v>
      </c>
    </row>
    <row r="59" spans="1:7" x14ac:dyDescent="0.2">
      <c r="E59" s="9"/>
      <c r="F59" s="9"/>
      <c r="G59" s="9"/>
    </row>
    <row r="60" spans="1:7" x14ac:dyDescent="0.2">
      <c r="E60" s="9"/>
      <c r="F60" s="9"/>
      <c r="G60" s="9"/>
    </row>
    <row r="61" spans="1:7" x14ac:dyDescent="0.2">
      <c r="E61" s="9"/>
      <c r="F61" s="9"/>
      <c r="G61" s="9"/>
    </row>
    <row r="62" spans="1:7" x14ac:dyDescent="0.2">
      <c r="E62" s="9"/>
      <c r="F62" s="9"/>
      <c r="G62" s="9"/>
    </row>
    <row r="63" spans="1:7" x14ac:dyDescent="0.2">
      <c r="E63" s="9"/>
      <c r="F63" s="9"/>
      <c r="G63" s="9"/>
    </row>
    <row r="64" spans="1:7" x14ac:dyDescent="0.2">
      <c r="E64" s="9"/>
      <c r="F64" s="9"/>
      <c r="G64" s="9"/>
    </row>
    <row r="65" spans="1:8" x14ac:dyDescent="0.2">
      <c r="E65" s="9"/>
      <c r="F65" s="9"/>
      <c r="G65" s="9"/>
    </row>
    <row r="66" spans="1:8" x14ac:dyDescent="0.2">
      <c r="E66" s="9"/>
      <c r="F66" s="9"/>
      <c r="G66" s="9"/>
    </row>
    <row r="67" spans="1:8" x14ac:dyDescent="0.2">
      <c r="E67" s="9"/>
      <c r="F67" s="9"/>
      <c r="G67" s="9"/>
    </row>
    <row r="68" spans="1:8" x14ac:dyDescent="0.2">
      <c r="E68" s="9"/>
      <c r="F68" s="9"/>
      <c r="G68" s="9"/>
    </row>
    <row r="69" spans="1:8" ht="18" x14ac:dyDescent="0.25">
      <c r="A69" s="8" t="str">
        <f>(A1)</f>
        <v>ÅRSREGNSKAP 2017 / BUDSJETT 2018 Årvoll I.L.</v>
      </c>
    </row>
    <row r="70" spans="1:8" x14ac:dyDescent="0.2">
      <c r="H70" s="6" t="s">
        <v>36</v>
      </c>
    </row>
    <row r="72" spans="1:8" ht="16.5" thickBot="1" x14ac:dyDescent="0.3">
      <c r="A72" s="2" t="str">
        <f>(A3)</f>
        <v>FREESKI - GRUPPA</v>
      </c>
    </row>
    <row r="73" spans="1:8" x14ac:dyDescent="0.2">
      <c r="D73" s="35" t="str">
        <f>(D5)</f>
        <v>REGNSKAP</v>
      </c>
      <c r="E73" s="35" t="str">
        <f>(E5)</f>
        <v>BUDSJETT:</v>
      </c>
      <c r="F73" s="35" t="str">
        <f t="shared" ref="F73:G75" si="0">(F5)</f>
        <v>REGNSKAP</v>
      </c>
      <c r="G73" s="35" t="str">
        <f t="shared" si="0"/>
        <v>BUDSJETT:</v>
      </c>
    </row>
    <row r="74" spans="1:8" ht="16.5" thickBot="1" x14ac:dyDescent="0.3">
      <c r="D74" s="36" t="str">
        <f>(D6)</f>
        <v xml:space="preserve">  ÅR 2016</v>
      </c>
      <c r="E74" s="36" t="str">
        <f>(E6)</f>
        <v xml:space="preserve">  ÅR 2017</v>
      </c>
      <c r="F74" s="36" t="str">
        <f t="shared" si="0"/>
        <v xml:space="preserve">  ÅR 2017</v>
      </c>
      <c r="G74" s="36" t="str">
        <f t="shared" si="0"/>
        <v xml:space="preserve">  ÅR 2018</v>
      </c>
    </row>
    <row r="75" spans="1:8" ht="15.75" x14ac:dyDescent="0.25">
      <c r="A75" s="2" t="s">
        <v>1</v>
      </c>
      <c r="D75" s="13" t="str">
        <f>(D7)</f>
        <v xml:space="preserve"> </v>
      </c>
      <c r="E75" s="9"/>
      <c r="F75" s="13" t="str">
        <f t="shared" si="0"/>
        <v xml:space="preserve"> </v>
      </c>
      <c r="G75" s="9"/>
    </row>
    <row r="76" spans="1:8" x14ac:dyDescent="0.2">
      <c r="D76" s="9"/>
      <c r="E76" s="9"/>
      <c r="F76" s="9"/>
      <c r="G76" s="9"/>
    </row>
    <row r="77" spans="1:8" x14ac:dyDescent="0.2">
      <c r="D77" s="9" t="s">
        <v>20</v>
      </c>
      <c r="E77" s="9"/>
      <c r="F77" s="9"/>
      <c r="G77" s="9"/>
    </row>
    <row r="78" spans="1:8" x14ac:dyDescent="0.2">
      <c r="D78" s="9"/>
      <c r="E78" s="9"/>
      <c r="F78" s="9"/>
      <c r="G78" s="9"/>
    </row>
    <row r="79" spans="1:8" x14ac:dyDescent="0.2">
      <c r="A79" s="5" t="s">
        <v>2</v>
      </c>
      <c r="D79" s="9"/>
      <c r="E79" s="9"/>
      <c r="F79" s="9"/>
      <c r="G79" s="9"/>
    </row>
    <row r="80" spans="1:8" x14ac:dyDescent="0.2">
      <c r="A80" s="30" t="s">
        <v>3</v>
      </c>
      <c r="D80" s="9"/>
      <c r="E80" s="9"/>
      <c r="F80" s="9"/>
      <c r="G80" s="9"/>
    </row>
    <row r="81" spans="1:7" x14ac:dyDescent="0.2">
      <c r="D81" s="9"/>
      <c r="E81" s="9"/>
      <c r="F81" s="9"/>
      <c r="G81" s="9"/>
    </row>
    <row r="82" spans="1:7" x14ac:dyDescent="0.2">
      <c r="A82" s="7" t="s">
        <v>35</v>
      </c>
      <c r="D82" s="24">
        <v>244432.74</v>
      </c>
      <c r="E82" s="24">
        <v>0</v>
      </c>
      <c r="F82" s="24">
        <v>273616.14</v>
      </c>
      <c r="G82" s="24" t="s">
        <v>20</v>
      </c>
    </row>
    <row r="83" spans="1:7" x14ac:dyDescent="0.2">
      <c r="A83" t="s">
        <v>20</v>
      </c>
      <c r="B83" s="46"/>
      <c r="D83" s="24">
        <v>0</v>
      </c>
      <c r="E83" s="47"/>
      <c r="F83" s="24">
        <v>0</v>
      </c>
      <c r="G83" s="47"/>
    </row>
    <row r="85" spans="1:7" x14ac:dyDescent="0.2">
      <c r="A85" s="7" t="s">
        <v>46</v>
      </c>
      <c r="D85" s="11"/>
      <c r="E85" s="11"/>
      <c r="F85" s="11"/>
      <c r="G85" s="11"/>
    </row>
    <row r="86" spans="1:7" x14ac:dyDescent="0.2">
      <c r="A86" s="3" t="s">
        <v>7</v>
      </c>
      <c r="D86" s="26">
        <f>SUM(+D82)</f>
        <v>244432.74</v>
      </c>
      <c r="E86" s="26">
        <f>SUM(+E82+E83)</f>
        <v>0</v>
      </c>
      <c r="F86" s="26">
        <f>SUM(+F82+F83)</f>
        <v>273616.14</v>
      </c>
      <c r="G86" s="26">
        <f>SUM(G82:G83)</f>
        <v>0</v>
      </c>
    </row>
    <row r="87" spans="1:7" x14ac:dyDescent="0.2">
      <c r="D87" s="14"/>
      <c r="E87" s="9"/>
      <c r="F87" s="14"/>
      <c r="G87" s="9"/>
    </row>
    <row r="88" spans="1:7" x14ac:dyDescent="0.2">
      <c r="A88" s="3"/>
      <c r="D88" s="14"/>
      <c r="E88" s="9"/>
      <c r="F88" s="14"/>
      <c r="G88" s="9"/>
    </row>
    <row r="89" spans="1:7" x14ac:dyDescent="0.2">
      <c r="A89" s="5" t="s">
        <v>4</v>
      </c>
      <c r="D89" s="14"/>
      <c r="E89" s="9"/>
      <c r="F89" s="14"/>
      <c r="G89" s="9"/>
    </row>
    <row r="90" spans="1:7" x14ac:dyDescent="0.2">
      <c r="A90" s="3" t="s">
        <v>29</v>
      </c>
      <c r="D90" s="14"/>
      <c r="E90" s="9"/>
      <c r="F90" s="14"/>
      <c r="G90" s="9"/>
    </row>
    <row r="91" spans="1:7" x14ac:dyDescent="0.2">
      <c r="A91" s="7" t="s">
        <v>47</v>
      </c>
      <c r="D91" s="44">
        <v>0</v>
      </c>
      <c r="E91" s="44">
        <v>0</v>
      </c>
      <c r="F91" s="44">
        <v>0</v>
      </c>
      <c r="G91" s="42"/>
    </row>
    <row r="92" spans="1:7" x14ac:dyDescent="0.2">
      <c r="D92" s="14"/>
      <c r="E92" s="9"/>
      <c r="F92" s="14"/>
      <c r="G92" s="9"/>
    </row>
    <row r="93" spans="1:7" x14ac:dyDescent="0.2">
      <c r="D93" s="14"/>
      <c r="E93" s="9"/>
      <c r="F93" s="48" t="s">
        <v>20</v>
      </c>
      <c r="G93" s="9"/>
    </row>
    <row r="94" spans="1:7" x14ac:dyDescent="0.2">
      <c r="A94" t="s">
        <v>5</v>
      </c>
      <c r="D94" s="14"/>
      <c r="E94" s="9"/>
      <c r="F94" s="14"/>
      <c r="G94" s="9"/>
    </row>
    <row r="95" spans="1:7" x14ac:dyDescent="0.2">
      <c r="A95" t="s">
        <v>6</v>
      </c>
      <c r="D95" s="25">
        <v>187788.27</v>
      </c>
      <c r="E95" s="25">
        <v>0</v>
      </c>
      <c r="F95" s="25">
        <v>244432.74</v>
      </c>
      <c r="G95" s="25">
        <v>0</v>
      </c>
    </row>
    <row r="96" spans="1:7" x14ac:dyDescent="0.2">
      <c r="A96" t="s">
        <v>16</v>
      </c>
      <c r="D96" s="27">
        <f>SUM(D58)</f>
        <v>56644.470000000038</v>
      </c>
      <c r="E96" s="27">
        <v>0</v>
      </c>
      <c r="F96" s="27">
        <f>SUM(F58)</f>
        <v>29183.399999999987</v>
      </c>
      <c r="G96" s="27" t="s">
        <v>20</v>
      </c>
    </row>
    <row r="97" spans="1:7" x14ac:dyDescent="0.2">
      <c r="D97" s="9" t="s">
        <v>20</v>
      </c>
      <c r="E97" s="9"/>
      <c r="F97" s="9" t="s">
        <v>20</v>
      </c>
      <c r="G97" s="9"/>
    </row>
    <row r="98" spans="1:7" x14ac:dyDescent="0.2">
      <c r="B98" s="7" t="s">
        <v>15</v>
      </c>
      <c r="D98" s="24">
        <f>SUM(D95:D96)</f>
        <v>244432.74000000002</v>
      </c>
      <c r="E98" s="24">
        <f>SUM(E95:E96)</f>
        <v>0</v>
      </c>
      <c r="F98" s="24">
        <f>SUM(F95:F96)</f>
        <v>273616.13999999996</v>
      </c>
      <c r="G98" s="24">
        <f>SUM(G95:G96)</f>
        <v>0</v>
      </c>
    </row>
    <row r="99" spans="1:7" x14ac:dyDescent="0.2">
      <c r="B99" s="3"/>
      <c r="D99" s="15"/>
      <c r="E99" s="15"/>
      <c r="F99" s="15"/>
      <c r="G99" s="15"/>
    </row>
    <row r="100" spans="1:7" x14ac:dyDescent="0.2">
      <c r="A100" s="3" t="s">
        <v>8</v>
      </c>
      <c r="D100" s="26">
        <f>SUM(D91+D98)</f>
        <v>244432.74000000002</v>
      </c>
      <c r="E100" s="26">
        <f>SUM(E98)</f>
        <v>0</v>
      </c>
      <c r="F100" s="26">
        <f>SUM(F98+F91)</f>
        <v>273616.13999999996</v>
      </c>
      <c r="G100" s="26">
        <f>SUM(G98)</f>
        <v>0</v>
      </c>
    </row>
    <row r="101" spans="1:7" x14ac:dyDescent="0.2">
      <c r="D101" s="13" t="s">
        <v>20</v>
      </c>
      <c r="E101" s="9"/>
      <c r="F101" s="13" t="s">
        <v>20</v>
      </c>
      <c r="G101" s="9"/>
    </row>
    <row r="102" spans="1:7" ht="15.75" x14ac:dyDescent="0.25">
      <c r="A102" s="20"/>
      <c r="D102" s="9"/>
      <c r="E102" s="9"/>
      <c r="F102" s="13"/>
      <c r="G102" s="9"/>
    </row>
    <row r="103" spans="1:7" x14ac:dyDescent="0.2">
      <c r="A103" s="9"/>
      <c r="G103" s="9"/>
    </row>
    <row r="104" spans="1:7" x14ac:dyDescent="0.2">
      <c r="A104" s="9"/>
      <c r="B104" s="9"/>
      <c r="C104" s="9"/>
      <c r="D104" s="9"/>
      <c r="E104" s="9"/>
      <c r="F104" s="9"/>
      <c r="G104" s="9"/>
    </row>
    <row r="105" spans="1:7" ht="15.75" x14ac:dyDescent="0.25">
      <c r="A105" s="45" t="s">
        <v>70</v>
      </c>
      <c r="B105" s="9"/>
      <c r="C105" s="9"/>
      <c r="D105" s="9"/>
      <c r="E105" s="9"/>
      <c r="F105" s="9"/>
      <c r="G105" s="9"/>
    </row>
    <row r="106" spans="1:7" ht="15" x14ac:dyDescent="0.2">
      <c r="B106" s="21"/>
      <c r="C106" s="21"/>
      <c r="D106" s="9"/>
      <c r="E106" s="9"/>
      <c r="F106" s="9"/>
      <c r="G106" s="9"/>
    </row>
    <row r="107" spans="1:7" ht="15" x14ac:dyDescent="0.2">
      <c r="B107" s="21"/>
      <c r="C107" s="21"/>
      <c r="D107" s="9"/>
      <c r="E107" s="9"/>
      <c r="F107" s="9"/>
      <c r="G107" s="9"/>
    </row>
    <row r="109" spans="1:7" x14ac:dyDescent="0.2">
      <c r="D109" s="9"/>
      <c r="E109" s="9"/>
      <c r="F109" s="13"/>
      <c r="G109" s="10" t="s">
        <v>24</v>
      </c>
    </row>
    <row r="110" spans="1:7" x14ac:dyDescent="0.2">
      <c r="A110" s="18" t="s">
        <v>37</v>
      </c>
      <c r="B110" s="18" t="s">
        <v>30</v>
      </c>
      <c r="C110" s="10" t="s">
        <v>31</v>
      </c>
      <c r="D110" s="18" t="s">
        <v>32</v>
      </c>
      <c r="E110" s="10" t="s">
        <v>33</v>
      </c>
      <c r="F110" s="10" t="s">
        <v>24</v>
      </c>
      <c r="G110" s="18" t="s">
        <v>34</v>
      </c>
    </row>
    <row r="111" spans="1:7" ht="13.5" thickBot="1" x14ac:dyDescent="0.25">
      <c r="A111" s="19">
        <v>0</v>
      </c>
      <c r="B111" s="19">
        <v>38</v>
      </c>
      <c r="C111" s="19">
        <v>6</v>
      </c>
      <c r="D111" s="19">
        <v>0</v>
      </c>
      <c r="E111" s="19">
        <v>0</v>
      </c>
      <c r="F111" s="43">
        <f>SUM(A111:D111)</f>
        <v>44</v>
      </c>
      <c r="G111" s="43">
        <f>SUM(A111:E111)</f>
        <v>44</v>
      </c>
    </row>
    <row r="112" spans="1:7" ht="13.5" thickTop="1" x14ac:dyDescent="0.2">
      <c r="D112" s="9"/>
      <c r="E112" s="9"/>
      <c r="F112" s="13"/>
      <c r="G112" s="9"/>
    </row>
    <row r="114" spans="1:7" x14ac:dyDescent="0.2">
      <c r="B114" t="s">
        <v>71</v>
      </c>
      <c r="D114" t="s">
        <v>20</v>
      </c>
      <c r="F114" t="s">
        <v>20</v>
      </c>
    </row>
    <row r="115" spans="1:7" x14ac:dyDescent="0.2">
      <c r="F115" s="9"/>
    </row>
    <row r="117" spans="1:7" ht="18" x14ac:dyDescent="0.25">
      <c r="A117" s="1"/>
      <c r="B117" s="37" t="s">
        <v>57</v>
      </c>
      <c r="C117" s="9"/>
      <c r="D117" s="9"/>
      <c r="E117" s="37" t="s">
        <v>50</v>
      </c>
    </row>
    <row r="118" spans="1:7" x14ac:dyDescent="0.2">
      <c r="B118" s="37" t="s">
        <v>52</v>
      </c>
      <c r="E118" s="37" t="s">
        <v>26</v>
      </c>
      <c r="G118" s="9"/>
    </row>
    <row r="119" spans="1:7" x14ac:dyDescent="0.2">
      <c r="B119" s="37" t="s">
        <v>25</v>
      </c>
      <c r="E119" s="37" t="s">
        <v>25</v>
      </c>
    </row>
    <row r="120" spans="1:7" ht="15.75" x14ac:dyDescent="0.25">
      <c r="A120" s="2"/>
    </row>
    <row r="121" spans="1:7" x14ac:dyDescent="0.2">
      <c r="A121" s="3"/>
    </row>
    <row r="122" spans="1:7" x14ac:dyDescent="0.2">
      <c r="A122" s="3"/>
      <c r="G122" s="6"/>
    </row>
    <row r="123" spans="1:7" x14ac:dyDescent="0.2">
      <c r="B123" s="9"/>
      <c r="C123" s="9"/>
      <c r="D123" s="9"/>
      <c r="E123" s="9"/>
      <c r="F123" s="9"/>
      <c r="G123" s="9"/>
    </row>
    <row r="124" spans="1:7" x14ac:dyDescent="0.2">
      <c r="B124" s="9"/>
      <c r="C124" s="9"/>
      <c r="D124" s="9"/>
      <c r="E124" s="9"/>
      <c r="F124" s="9"/>
      <c r="G124" s="9"/>
    </row>
    <row r="125" spans="1:7" x14ac:dyDescent="0.2">
      <c r="B125" s="9"/>
      <c r="C125" s="9"/>
      <c r="D125" s="9"/>
      <c r="E125" s="9"/>
      <c r="F125" s="9"/>
      <c r="G125" s="9"/>
    </row>
    <row r="126" spans="1:7" x14ac:dyDescent="0.2">
      <c r="A126" s="28"/>
      <c r="B126" s="9"/>
      <c r="C126" s="9"/>
      <c r="D126" s="38"/>
      <c r="E126" s="38"/>
      <c r="F126" s="38"/>
      <c r="G126" s="39"/>
    </row>
    <row r="127" spans="1:7" x14ac:dyDescent="0.2">
      <c r="B127" s="9"/>
      <c r="C127" s="9"/>
      <c r="D127" s="38"/>
      <c r="E127" s="38"/>
      <c r="F127" s="38"/>
      <c r="G127" s="9"/>
    </row>
    <row r="128" spans="1:7" x14ac:dyDescent="0.2">
      <c r="A128" s="28"/>
      <c r="B128" s="9"/>
      <c r="C128" s="9"/>
      <c r="D128" s="38"/>
      <c r="E128" s="38"/>
      <c r="F128" s="38"/>
      <c r="G128" s="9"/>
    </row>
    <row r="129" spans="1:7" x14ac:dyDescent="0.2">
      <c r="B129" s="9"/>
      <c r="C129" s="9"/>
      <c r="D129" s="40"/>
      <c r="E129" s="40"/>
      <c r="F129" s="40"/>
      <c r="G129" s="9"/>
    </row>
    <row r="130" spans="1:7" x14ac:dyDescent="0.2">
      <c r="B130" s="9"/>
      <c r="C130" s="9"/>
      <c r="D130" s="38"/>
      <c r="E130" s="38"/>
      <c r="F130" s="38"/>
      <c r="G130" s="9"/>
    </row>
    <row r="131" spans="1:7" x14ac:dyDescent="0.2">
      <c r="B131" s="9"/>
      <c r="C131" s="9"/>
      <c r="D131" s="38"/>
      <c r="E131" s="38"/>
      <c r="F131" s="38"/>
      <c r="G131" s="9"/>
    </row>
    <row r="132" spans="1:7" x14ac:dyDescent="0.2">
      <c r="B132" s="9"/>
      <c r="C132" s="9"/>
      <c r="D132" s="38"/>
      <c r="E132" s="38"/>
      <c r="F132" s="38"/>
      <c r="G132" s="9"/>
    </row>
    <row r="133" spans="1:7" x14ac:dyDescent="0.2">
      <c r="B133" s="9"/>
      <c r="C133" s="9"/>
      <c r="D133" s="38"/>
      <c r="E133" s="38"/>
      <c r="F133" s="38"/>
      <c r="G133" s="9"/>
    </row>
    <row r="134" spans="1:7" x14ac:dyDescent="0.2">
      <c r="B134" s="9"/>
      <c r="C134" s="9"/>
      <c r="D134" s="38"/>
      <c r="E134" s="38"/>
      <c r="F134" s="38"/>
      <c r="G134" s="9"/>
    </row>
    <row r="135" spans="1:7" x14ac:dyDescent="0.2">
      <c r="B135" s="9"/>
      <c r="C135" s="9"/>
      <c r="D135" s="38"/>
      <c r="E135" s="38"/>
      <c r="F135" s="38"/>
      <c r="G135" s="9"/>
    </row>
    <row r="136" spans="1:7" x14ac:dyDescent="0.2">
      <c r="B136" s="9"/>
      <c r="C136" s="9"/>
      <c r="D136" s="38"/>
      <c r="E136" s="38"/>
      <c r="F136" s="38"/>
      <c r="G136" s="9"/>
    </row>
    <row r="137" spans="1:7" x14ac:dyDescent="0.2">
      <c r="B137" s="9"/>
      <c r="C137" s="9"/>
      <c r="D137" s="38"/>
      <c r="E137" s="38"/>
      <c r="F137" s="38"/>
      <c r="G137" s="9"/>
    </row>
    <row r="138" spans="1:7" x14ac:dyDescent="0.2">
      <c r="B138" s="9"/>
      <c r="C138" s="9"/>
      <c r="D138" s="38"/>
      <c r="E138" s="38"/>
      <c r="F138" s="38"/>
      <c r="G138" s="9"/>
    </row>
    <row r="139" spans="1:7" x14ac:dyDescent="0.2">
      <c r="A139" s="28"/>
      <c r="B139" s="9"/>
      <c r="C139" s="9"/>
      <c r="D139" s="38"/>
      <c r="E139" s="38"/>
      <c r="F139" s="38"/>
      <c r="G139" s="9"/>
    </row>
    <row r="140" spans="1:7" x14ac:dyDescent="0.2">
      <c r="B140" s="9"/>
      <c r="C140" s="9"/>
      <c r="D140" s="38"/>
      <c r="E140" s="38"/>
      <c r="F140" s="38"/>
      <c r="G140" s="9"/>
    </row>
    <row r="141" spans="1:7" x14ac:dyDescent="0.2">
      <c r="B141" s="9"/>
      <c r="C141" s="9"/>
      <c r="D141" s="38"/>
      <c r="E141" s="38"/>
      <c r="F141" s="38"/>
      <c r="G141" s="9"/>
    </row>
    <row r="142" spans="1:7" x14ac:dyDescent="0.2">
      <c r="B142" s="9"/>
      <c r="C142" s="9"/>
      <c r="D142" s="38"/>
      <c r="E142" s="38"/>
      <c r="F142" s="38"/>
      <c r="G142" s="9"/>
    </row>
    <row r="143" spans="1:7" x14ac:dyDescent="0.2">
      <c r="B143" s="9"/>
      <c r="C143" s="9"/>
      <c r="D143" s="38"/>
      <c r="E143" s="38"/>
      <c r="F143" s="38"/>
      <c r="G143" s="9"/>
    </row>
    <row r="144" spans="1:7" x14ac:dyDescent="0.2">
      <c r="B144" s="9"/>
      <c r="C144" s="9"/>
      <c r="D144" s="38"/>
      <c r="E144" s="38"/>
      <c r="F144" s="38"/>
      <c r="G144" s="9"/>
    </row>
    <row r="145" spans="1:7" x14ac:dyDescent="0.2">
      <c r="B145" s="9"/>
      <c r="C145" s="9"/>
      <c r="D145" s="38"/>
      <c r="E145" s="38"/>
      <c r="F145" s="38"/>
      <c r="G145" s="9"/>
    </row>
    <row r="146" spans="1:7" x14ac:dyDescent="0.2">
      <c r="B146" s="9"/>
      <c r="C146" s="9"/>
      <c r="D146" s="38"/>
      <c r="E146" s="38"/>
      <c r="F146" s="38"/>
      <c r="G146" s="9"/>
    </row>
    <row r="147" spans="1:7" x14ac:dyDescent="0.2">
      <c r="B147" s="9"/>
      <c r="C147" s="9"/>
      <c r="D147" s="38"/>
      <c r="E147" s="38"/>
      <c r="F147" s="38"/>
      <c r="G147" s="9"/>
    </row>
    <row r="148" spans="1:7" x14ac:dyDescent="0.2">
      <c r="B148" s="9"/>
      <c r="C148" s="9"/>
      <c r="D148" s="38"/>
      <c r="E148" s="38"/>
      <c r="F148" s="38"/>
      <c r="G148" s="9"/>
    </row>
    <row r="149" spans="1:7" x14ac:dyDescent="0.2">
      <c r="A149" s="28"/>
      <c r="B149" s="9"/>
      <c r="C149" s="9"/>
      <c r="D149" s="38"/>
      <c r="E149" s="38"/>
      <c r="F149" s="38"/>
      <c r="G149" s="9"/>
    </row>
    <row r="150" spans="1:7" x14ac:dyDescent="0.2">
      <c r="B150" s="9"/>
      <c r="C150" s="9"/>
      <c r="D150" s="38"/>
      <c r="E150" s="38"/>
      <c r="F150" s="38"/>
      <c r="G150" s="9"/>
    </row>
    <row r="151" spans="1:7" x14ac:dyDescent="0.2">
      <c r="B151" s="9"/>
      <c r="C151" s="9"/>
      <c r="D151" s="38"/>
      <c r="E151" s="38"/>
      <c r="F151" s="38"/>
      <c r="G151" s="9"/>
    </row>
    <row r="152" spans="1:7" x14ac:dyDescent="0.2">
      <c r="B152" s="9"/>
      <c r="C152" s="9"/>
      <c r="D152" s="38"/>
      <c r="E152" s="38"/>
      <c r="F152" s="38"/>
      <c r="G152" s="9"/>
    </row>
    <row r="153" spans="1:7" x14ac:dyDescent="0.2">
      <c r="B153" s="9"/>
      <c r="C153" s="9"/>
      <c r="D153" s="38"/>
      <c r="E153" s="38"/>
      <c r="F153" s="38"/>
      <c r="G153" s="9"/>
    </row>
    <row r="154" spans="1:7" x14ac:dyDescent="0.2">
      <c r="B154" s="9"/>
      <c r="C154" s="9"/>
      <c r="D154" s="38"/>
      <c r="E154" s="38"/>
      <c r="F154" s="38"/>
      <c r="G154" s="9"/>
    </row>
    <row r="155" spans="1:7" x14ac:dyDescent="0.2">
      <c r="B155" s="9"/>
      <c r="C155" s="9"/>
      <c r="D155" s="38"/>
      <c r="E155" s="38"/>
      <c r="F155" s="38"/>
      <c r="G155" s="9"/>
    </row>
    <row r="156" spans="1:7" x14ac:dyDescent="0.2">
      <c r="B156" s="9"/>
      <c r="C156" s="9"/>
      <c r="D156" s="38"/>
      <c r="E156" s="38"/>
      <c r="F156" s="38"/>
      <c r="G156" s="9"/>
    </row>
    <row r="157" spans="1:7" x14ac:dyDescent="0.2">
      <c r="B157" s="9"/>
      <c r="C157" s="9"/>
      <c r="D157" s="38"/>
      <c r="E157" s="38"/>
      <c r="F157" s="38"/>
      <c r="G157" s="9"/>
    </row>
    <row r="158" spans="1:7" x14ac:dyDescent="0.2">
      <c r="A158" s="28"/>
      <c r="B158" s="9"/>
      <c r="C158" s="9"/>
      <c r="D158" s="38"/>
      <c r="E158" s="38"/>
      <c r="F158" s="38"/>
      <c r="G158" s="9"/>
    </row>
    <row r="159" spans="1:7" x14ac:dyDescent="0.2">
      <c r="B159" s="41"/>
      <c r="C159" s="9"/>
      <c r="D159" s="38"/>
      <c r="E159" s="38"/>
      <c r="F159" s="38"/>
      <c r="G159" s="9"/>
    </row>
    <row r="160" spans="1:7" x14ac:dyDescent="0.2">
      <c r="B160" s="41"/>
      <c r="C160" s="9"/>
      <c r="D160" s="38"/>
      <c r="E160" s="38"/>
      <c r="F160" s="38"/>
      <c r="G160" s="9"/>
    </row>
    <row r="161" spans="2:7" x14ac:dyDescent="0.2">
      <c r="B161" s="9"/>
      <c r="C161" s="9"/>
      <c r="D161" s="38"/>
      <c r="E161" s="38"/>
      <c r="F161" s="38"/>
      <c r="G161" s="9"/>
    </row>
    <row r="162" spans="2:7" x14ac:dyDescent="0.2">
      <c r="B162" s="9"/>
      <c r="C162" s="9"/>
      <c r="D162" s="38"/>
      <c r="E162" s="38"/>
      <c r="F162" s="38"/>
      <c r="G162" s="9"/>
    </row>
    <row r="163" spans="2:7" x14ac:dyDescent="0.2">
      <c r="B163" s="9"/>
      <c r="C163" s="9"/>
      <c r="D163" s="38"/>
      <c r="E163" s="38"/>
      <c r="F163" s="38"/>
      <c r="G163" s="9"/>
    </row>
    <row r="164" spans="2:7" x14ac:dyDescent="0.2">
      <c r="B164" s="9"/>
      <c r="C164" s="9"/>
      <c r="D164" s="38"/>
      <c r="E164" s="38"/>
      <c r="F164" s="38"/>
      <c r="G164" s="9"/>
    </row>
    <row r="165" spans="2:7" x14ac:dyDescent="0.2">
      <c r="B165" s="9"/>
      <c r="C165" s="9"/>
      <c r="D165" s="38"/>
      <c r="E165" s="38"/>
      <c r="F165" s="38"/>
      <c r="G165" s="9"/>
    </row>
    <row r="166" spans="2:7" x14ac:dyDescent="0.2">
      <c r="B166" s="9"/>
      <c r="C166" s="9"/>
      <c r="D166" s="38"/>
      <c r="E166" s="38"/>
      <c r="F166" s="38"/>
      <c r="G166" s="9"/>
    </row>
    <row r="167" spans="2:7" x14ac:dyDescent="0.2">
      <c r="B167" s="9"/>
      <c r="C167" s="9"/>
      <c r="D167" s="38"/>
      <c r="E167" s="38"/>
      <c r="F167" s="38"/>
      <c r="G167" s="9"/>
    </row>
    <row r="168" spans="2:7" x14ac:dyDescent="0.2">
      <c r="B168" s="9"/>
      <c r="C168" s="9"/>
      <c r="D168" s="38"/>
      <c r="E168" s="38"/>
      <c r="F168" s="38"/>
      <c r="G168" s="9"/>
    </row>
    <row r="169" spans="2:7" x14ac:dyDescent="0.2">
      <c r="B169" s="9"/>
      <c r="C169" s="9"/>
      <c r="D169" s="38"/>
      <c r="E169" s="38"/>
      <c r="F169" s="38"/>
      <c r="G169" s="9"/>
    </row>
    <row r="170" spans="2:7" x14ac:dyDescent="0.2">
      <c r="B170" s="9"/>
      <c r="C170" s="9"/>
      <c r="D170" s="38"/>
      <c r="E170" s="38"/>
      <c r="F170" s="38"/>
      <c r="G170" s="9"/>
    </row>
    <row r="171" spans="2:7" x14ac:dyDescent="0.2">
      <c r="B171" s="9"/>
      <c r="C171" s="9"/>
      <c r="D171" s="38"/>
      <c r="E171" s="38"/>
      <c r="F171" s="38"/>
      <c r="G171" s="9"/>
    </row>
    <row r="172" spans="2:7" x14ac:dyDescent="0.2">
      <c r="B172" s="9"/>
      <c r="C172" s="9"/>
      <c r="D172" s="38"/>
      <c r="E172" s="38"/>
      <c r="F172" s="38"/>
      <c r="G172" s="9"/>
    </row>
    <row r="173" spans="2:7" x14ac:dyDescent="0.2">
      <c r="B173" s="9"/>
      <c r="C173" s="9"/>
      <c r="D173" s="38"/>
      <c r="E173" s="38"/>
      <c r="F173" s="38"/>
      <c r="G173" s="9"/>
    </row>
    <row r="174" spans="2:7" x14ac:dyDescent="0.2">
      <c r="B174" s="9"/>
      <c r="C174" s="9"/>
      <c r="D174" s="38"/>
      <c r="E174" s="38"/>
      <c r="F174" s="38"/>
      <c r="G174" s="9"/>
    </row>
    <row r="175" spans="2:7" x14ac:dyDescent="0.2">
      <c r="D175" s="29"/>
      <c r="E175" s="29"/>
      <c r="F175" s="29"/>
    </row>
    <row r="176" spans="2:7" x14ac:dyDescent="0.2">
      <c r="D176" s="29"/>
      <c r="E176" s="29"/>
      <c r="F176" s="29"/>
    </row>
  </sheetData>
  <phoneticPr fontId="0" type="noConversion"/>
  <pageMargins left="0.19685039370078741" right="0.39370078740157483" top="0" bottom="0" header="0" footer="0"/>
  <pageSetup paperSize="9" scale="95" orientation="portrait" horizontalDpi="4294967293" verticalDpi="300" r:id="rId1"/>
  <headerFooter alignWithMargins="0"/>
  <rowBreaks count="1" manualBreakCount="1"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Regnskap 2017 Budsjett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</cp:lastModifiedBy>
  <cp:lastPrinted>2018-01-22T12:57:30Z</cp:lastPrinted>
  <dcterms:created xsi:type="dcterms:W3CDTF">1997-01-16T18:32:43Z</dcterms:created>
  <dcterms:modified xsi:type="dcterms:W3CDTF">2018-01-22T12:59:25Z</dcterms:modified>
</cp:coreProperties>
</file>